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1.2020 - TOMADA DE PREÇOS - Reforma telhado da quadra EMF Dinarte  (ELABORAR EDITAL)\TP 16.2019\ORÇAMENTO TRELIÇAS\"/>
    </mc:Choice>
  </mc:AlternateContent>
  <xr:revisionPtr revIDLastSave="0" documentId="13_ncr:1_{C5D2A5DB-0FF5-48C5-B63A-3ADF271FEFEE}" xr6:coauthVersionLast="44" xr6:coauthVersionMax="44" xr10:uidLastSave="{00000000-0000-0000-0000-000000000000}"/>
  <bookViews>
    <workbookView xWindow="-120" yWindow="-120" windowWidth="21840" windowHeight="13140" activeTab="1" xr2:uid="{00000000-000D-0000-FFFF-FFFF00000000}"/>
  </bookViews>
  <sheets>
    <sheet name="Plan1" sheetId="1" r:id="rId1"/>
    <sheet name="Plan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F29" i="1"/>
  <c r="F28" i="1"/>
  <c r="F27" i="1"/>
  <c r="F26" i="1"/>
  <c r="I17" i="1"/>
  <c r="G10" i="1"/>
  <c r="I19" i="1"/>
  <c r="H19" i="1"/>
  <c r="G19" i="1"/>
  <c r="K19" i="1" s="1"/>
  <c r="I18" i="1"/>
  <c r="H18" i="1"/>
  <c r="J18" i="1" s="1"/>
  <c r="G18" i="1"/>
  <c r="K18" i="1" s="1"/>
  <c r="H17" i="1"/>
  <c r="G17" i="1"/>
  <c r="K17" i="1" s="1"/>
  <c r="J17" i="1" l="1"/>
  <c r="J19" i="1"/>
  <c r="F30" i="1"/>
  <c r="I11" i="1"/>
  <c r="I12" i="1"/>
  <c r="I13" i="1"/>
  <c r="I14" i="1"/>
  <c r="I15" i="1"/>
  <c r="I16" i="1"/>
  <c r="I10" i="1"/>
  <c r="H11" i="1"/>
  <c r="H12" i="1"/>
  <c r="H13" i="1"/>
  <c r="H14" i="1"/>
  <c r="H15" i="1"/>
  <c r="H16" i="1"/>
  <c r="H10" i="1"/>
  <c r="G11" i="1"/>
  <c r="K11" i="1" s="1"/>
  <c r="G12" i="1"/>
  <c r="K12" i="1" s="1"/>
  <c r="G13" i="1"/>
  <c r="K13" i="1" s="1"/>
  <c r="G14" i="1"/>
  <c r="K14" i="1" s="1"/>
  <c r="G15" i="1"/>
  <c r="K15" i="1" s="1"/>
  <c r="G16" i="1"/>
  <c r="K16" i="1" s="1"/>
  <c r="K10" i="1"/>
  <c r="J12" i="1" l="1"/>
  <c r="H20" i="1"/>
  <c r="J16" i="1"/>
  <c r="K20" i="1"/>
  <c r="I20" i="1"/>
  <c r="J10" i="1"/>
  <c r="J14" i="1"/>
  <c r="J13" i="1"/>
  <c r="J15" i="1"/>
  <c r="J11" i="1"/>
  <c r="J20" i="1" l="1"/>
</calcChain>
</file>

<file path=xl/sharedStrings.xml><?xml version="1.0" encoding="utf-8"?>
<sst xmlns="http://schemas.openxmlformats.org/spreadsheetml/2006/main" count="123" uniqueCount="71">
  <si>
    <t>Item</t>
  </si>
  <si>
    <t>Discriminação dos Serviços</t>
  </si>
  <si>
    <t>SINAPI</t>
  </si>
  <si>
    <t>1.0</t>
  </si>
  <si>
    <t>1.1</t>
  </si>
  <si>
    <t>1.4</t>
  </si>
  <si>
    <t>TOTAL</t>
  </si>
  <si>
    <t>1.2</t>
  </si>
  <si>
    <t>1.3</t>
  </si>
  <si>
    <t>Unid.</t>
  </si>
  <si>
    <t>m²</t>
  </si>
  <si>
    <t>1.5</t>
  </si>
  <si>
    <t xml:space="preserve">CÓDIGO </t>
  </si>
  <si>
    <t>UNID.</t>
  </si>
  <si>
    <t>QUANT.</t>
  </si>
  <si>
    <t>DESCRIÇÃO</t>
  </si>
  <si>
    <t>Quant.</t>
  </si>
  <si>
    <t>1.6</t>
  </si>
  <si>
    <t>m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</si>
  <si>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</si>
  <si>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</si>
  <si>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</si>
  <si>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</si>
  <si>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</si>
  <si>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</si>
  <si>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</si>
  <si>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VALOR R$</t>
  </si>
  <si>
    <t>ROGÉRIO TOLDO MACHADO</t>
  </si>
  <si>
    <t>ARQUITETO</t>
  </si>
  <si>
    <t>CAU 17954-0</t>
  </si>
  <si>
    <t>TELHADO</t>
  </si>
  <si>
    <t>COMPOSIÇÃO</t>
  </si>
  <si>
    <t>R$</t>
  </si>
  <si>
    <t>Valor total + BDI</t>
  </si>
  <si>
    <t>BDI unit.</t>
  </si>
  <si>
    <t xml:space="preserve">Execução de solda em perfil metálico </t>
  </si>
  <si>
    <t>Telha metálica ondulada de 10,60mx 1,10m, cor natural de 0,5mm de espessura</t>
  </si>
  <si>
    <t>Telha metálica ondulada de 08,80mx 1,10m, cor natural de 0,5mm de espessura</t>
  </si>
  <si>
    <t>Pintura anti-corrosiva</t>
  </si>
  <si>
    <t>Pintura em superficie metálica com esmalte sintético</t>
  </si>
  <si>
    <t>Locação de andaimes metálicos montagem e desmontagem</t>
  </si>
  <si>
    <t>1.7</t>
  </si>
  <si>
    <t>Frete de andaimes até Mostardas, quilometragem aproximada 200km</t>
  </si>
  <si>
    <t>horas</t>
  </si>
  <si>
    <t>1.8</t>
  </si>
  <si>
    <t>Frete de telhas metálicas até Mostardas, quilometragem aproximada 200km</t>
  </si>
  <si>
    <t>Placa de obra chapa galvanizada</t>
  </si>
  <si>
    <t>1.9</t>
  </si>
  <si>
    <t>1.10</t>
  </si>
  <si>
    <t>Serviço de mão de obra para telhamneto da quadra</t>
  </si>
  <si>
    <t>74209/1</t>
  </si>
  <si>
    <t>COMPOSIÇÃO: INSUMO (SINAPI)</t>
  </si>
  <si>
    <t>SOLDAS 60 METROS LINEARES DE PERFIL U 25x50x2,00mm</t>
  </si>
  <si>
    <t>Inversor de solda monofásico de 160A, potência de 5400w.</t>
  </si>
  <si>
    <t>CHP</t>
  </si>
  <si>
    <t>Soldador com encargos</t>
  </si>
  <si>
    <t>Solda em varetas foscoper D=2,5mmx500mm</t>
  </si>
  <si>
    <t>kg</t>
  </si>
  <si>
    <t>Perfil U, 25x50x2 mm, 60 metros , aço enrijecido, valor de referência</t>
  </si>
  <si>
    <t>SERVIÇO DE MÃO DE OBRA PARA TELHAMENTO DA QUADRA</t>
  </si>
  <si>
    <t>Serviços gerais de limpeza durante a execução dos serviços, servente 11,86/H</t>
  </si>
  <si>
    <t>Serviços gerais de ajudante de serralheiro durante a execução dos serviços, servente 11,86/H</t>
  </si>
  <si>
    <t>Serviço de serralheria durante a execução dos serviços na local da obra</t>
  </si>
  <si>
    <t>Telhadista de telhas metálicas 20,97/h</t>
  </si>
  <si>
    <t>Local: Escola Municipal do Ensino fundamental Dr. Dinarte Silveira Martins</t>
  </si>
  <si>
    <t>Tipo de serviço:  Reforma de telhado da quadra poliesportiva</t>
  </si>
  <si>
    <t>30 DIAS</t>
  </si>
  <si>
    <t>%</t>
  </si>
  <si>
    <t>Serviço de mão de obra para telhamento da quadra</t>
  </si>
  <si>
    <t>(CRONOGRAMA FISICO)</t>
  </si>
  <si>
    <t>Mostardas, 14 de janeiro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</si>
</sst>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1" applyFont="1" applyBorder="1"/>
    <xf numFmtId="0" fontId="2" fillId="2" borderId="1" xfId="1" applyFont="1" applyFill="1" applyBorder="1"/>
    <xf numFmtId="0" fontId="3" fillId="2" borderId="1" xfId="1" applyFont="1" applyFill="1" applyBorder="1"/>
    <xf numFmtId="0" fontId="0" fillId="0" borderId="1" xfId="0" applyBorder="1"/>
    <xf numFmtId="0" fontId="5" fillId="4" borderId="1" xfId="0" applyFont="1" applyFill="1" applyBorder="1"/>
    <xf numFmtId="0" fontId="0" fillId="4" borderId="1" xfId="0" applyFill="1" applyBorder="1"/>
    <xf numFmtId="0" fontId="2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Fill="1" applyBorder="1"/>
    <xf numFmtId="0" fontId="5" fillId="4" borderId="1" xfId="0" applyFont="1" applyFill="1" applyBorder="1" applyAlignment="1">
      <alignment horizontal="left"/>
    </xf>
    <xf numFmtId="0" fontId="5" fillId="0" borderId="1" xfId="0" applyFont="1" applyBorder="1"/>
    <xf numFmtId="0" fontId="2" fillId="5" borderId="1" xfId="1" applyFont="1" applyFill="1" applyBorder="1"/>
    <xf numFmtId="0" fontId="0" fillId="0" borderId="0" xfId="0" applyBorder="1"/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2" fontId="2" fillId="0" borderId="1" xfId="1" applyNumberFormat="1" applyFont="1" applyBorder="1" applyAlignment="1">
      <alignment horizontal="right"/>
    </xf>
    <xf numFmtId="0" fontId="2" fillId="5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65" fontId="2" fillId="0" borderId="1" xfId="2" applyFont="1" applyBorder="1" applyAlignment="1"/>
    <xf numFmtId="165" fontId="5" fillId="4" borderId="1" xfId="0" applyNumberFormat="1" applyFont="1" applyFill="1" applyBorder="1"/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4" fontId="2" fillId="0" borderId="0" xfId="1" applyNumberFormat="1" applyFont="1" applyBorder="1" applyAlignment="1">
      <alignment horizontal="left"/>
    </xf>
    <xf numFmtId="0" fontId="3" fillId="3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Continuous"/>
    </xf>
    <xf numFmtId="0" fontId="3" fillId="0" borderId="0" xfId="1" quotePrefix="1" applyFont="1" applyBorder="1" applyAlignment="1">
      <alignment horizontal="centerContinuous"/>
    </xf>
    <xf numFmtId="0" fontId="5" fillId="4" borderId="1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Continuous"/>
    </xf>
    <xf numFmtId="165" fontId="2" fillId="2" borderId="1" xfId="2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65" fontId="2" fillId="5" borderId="1" xfId="3" applyFont="1" applyFill="1" applyBorder="1" applyAlignment="1">
      <alignment horizontal="right"/>
    </xf>
    <xf numFmtId="165" fontId="2" fillId="4" borderId="1" xfId="2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7" fillId="0" borderId="1" xfId="1" applyFont="1" applyBorder="1"/>
    <xf numFmtId="0" fontId="0" fillId="0" borderId="1" xfId="0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1" xfId="0" applyFont="1" applyFill="1" applyBorder="1"/>
    <xf numFmtId="2" fontId="0" fillId="0" borderId="0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4" fontId="5" fillId="0" borderId="0" xfId="0" applyNumberFormat="1" applyFont="1" applyFill="1" applyBorder="1"/>
    <xf numFmtId="0" fontId="0" fillId="0" borderId="0" xfId="0" applyFill="1" applyBorder="1"/>
    <xf numFmtId="4" fontId="5" fillId="5" borderId="0" xfId="0" applyNumberFormat="1" applyFont="1" applyFill="1" applyBorder="1"/>
    <xf numFmtId="0" fontId="0" fillId="5" borderId="0" xfId="0" applyFill="1" applyBorder="1"/>
    <xf numFmtId="165" fontId="0" fillId="0" borderId="0" xfId="0" applyNumberFormat="1" applyBorder="1"/>
    <xf numFmtId="0" fontId="0" fillId="0" borderId="2" xfId="0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Vírgula" xfId="3" builtinId="3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view="pageBreakPreview" topLeftCell="A16" zoomScale="80" zoomScaleNormal="80" zoomScaleSheetLayoutView="80" workbookViewId="0">
      <selection activeCell="B58" sqref="B58"/>
    </sheetView>
  </sheetViews>
  <sheetFormatPr defaultRowHeight="15" x14ac:dyDescent="0.25"/>
  <cols>
    <col min="1" max="1" width="9.7109375" customWidth="1"/>
    <col min="2" max="2" width="127.85546875" customWidth="1"/>
    <col min="3" max="3" width="8.7109375" customWidth="1"/>
    <col min="4" max="4" width="9.5703125" customWidth="1"/>
    <col min="5" max="6" width="12.28515625" customWidth="1"/>
    <col min="7" max="7" width="11.140625" customWidth="1"/>
    <col min="8" max="8" width="12.5703125" customWidth="1"/>
    <col min="9" max="9" width="13.140625" style="4" customWidth="1"/>
    <col min="10" max="10" width="13.140625" customWidth="1"/>
    <col min="11" max="11" width="18.42578125" customWidth="1"/>
    <col min="12" max="12" width="15.28515625" customWidth="1"/>
    <col min="13" max="13" width="12.7109375" customWidth="1"/>
    <col min="14" max="14" width="13.42578125" customWidth="1"/>
  </cols>
  <sheetData>
    <row r="1" spans="1:12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/>
      <c r="B2" s="26"/>
      <c r="C2" s="26"/>
      <c r="D2" s="26"/>
      <c r="E2" s="26"/>
      <c r="F2" s="26"/>
      <c r="G2" s="26"/>
      <c r="H2" s="26"/>
      <c r="I2" s="26"/>
      <c r="J2" s="14"/>
      <c r="K2" s="14"/>
      <c r="L2" s="14"/>
    </row>
    <row r="3" spans="1:12" ht="15.75" x14ac:dyDescent="0.25">
      <c r="A3" s="26"/>
      <c r="B3" s="42"/>
      <c r="C3" s="28"/>
      <c r="D3" s="28"/>
      <c r="E3" s="29"/>
      <c r="F3" s="28"/>
      <c r="G3" s="28"/>
      <c r="H3" s="30"/>
      <c r="I3" s="30"/>
      <c r="J3" s="14"/>
      <c r="K3" s="14"/>
      <c r="L3" s="14"/>
    </row>
    <row r="4" spans="1:12" ht="15.75" x14ac:dyDescent="0.25">
      <c r="A4" s="26"/>
      <c r="B4" s="42" t="s">
        <v>19</v>
      </c>
      <c r="C4" s="28"/>
      <c r="D4" s="28"/>
      <c r="E4" s="29"/>
      <c r="F4" s="28"/>
      <c r="G4" s="28"/>
      <c r="H4" s="30"/>
      <c r="I4" s="30"/>
      <c r="J4" s="14"/>
      <c r="K4" s="14"/>
      <c r="L4" s="14"/>
    </row>
    <row r="5" spans="1:12" ht="15.75" x14ac:dyDescent="0.25">
      <c r="A5" s="34"/>
      <c r="B5" s="42"/>
      <c r="C5" s="28"/>
      <c r="D5" s="28"/>
      <c r="E5" s="28"/>
      <c r="F5" s="28"/>
      <c r="G5" s="28"/>
      <c r="H5" s="31"/>
      <c r="I5" s="31"/>
      <c r="J5" s="14"/>
      <c r="K5" s="14"/>
      <c r="L5" s="14"/>
    </row>
    <row r="6" spans="1:12" x14ac:dyDescent="0.25">
      <c r="A6" s="26"/>
      <c r="B6" s="27" t="s">
        <v>64</v>
      </c>
      <c r="C6" s="28"/>
      <c r="D6" s="28"/>
      <c r="E6" s="32"/>
      <c r="F6" s="32"/>
      <c r="G6" s="32"/>
      <c r="H6" s="32"/>
      <c r="I6" s="32"/>
      <c r="J6" s="14"/>
      <c r="K6" s="14"/>
      <c r="L6" s="14"/>
    </row>
    <row r="7" spans="1:12" x14ac:dyDescent="0.25">
      <c r="A7" s="34"/>
      <c r="B7" s="27" t="s">
        <v>65</v>
      </c>
      <c r="C7" s="33"/>
      <c r="D7" s="33"/>
      <c r="E7" s="31"/>
      <c r="F7" s="33"/>
      <c r="G7" s="33"/>
      <c r="H7" s="31"/>
      <c r="I7" s="31"/>
      <c r="J7" s="14"/>
      <c r="K7" s="14"/>
      <c r="L7" s="14"/>
    </row>
    <row r="8" spans="1:12" x14ac:dyDescent="0.25">
      <c r="A8" s="1" t="s">
        <v>0</v>
      </c>
      <c r="B8" s="9" t="s">
        <v>1</v>
      </c>
      <c r="C8" s="8" t="s">
        <v>16</v>
      </c>
      <c r="D8" s="7" t="s">
        <v>9</v>
      </c>
      <c r="E8" s="8" t="s">
        <v>21</v>
      </c>
      <c r="F8" s="7" t="s">
        <v>22</v>
      </c>
      <c r="G8" s="46" t="s">
        <v>34</v>
      </c>
      <c r="H8" s="8" t="s">
        <v>24</v>
      </c>
      <c r="I8" s="8" t="s">
        <v>25</v>
      </c>
      <c r="J8" s="22" t="s">
        <v>23</v>
      </c>
      <c r="K8" s="51" t="s">
        <v>33</v>
      </c>
      <c r="L8" s="23" t="s">
        <v>2</v>
      </c>
    </row>
    <row r="9" spans="1:12" x14ac:dyDescent="0.25">
      <c r="A9" s="3" t="s">
        <v>3</v>
      </c>
      <c r="B9" s="3" t="s">
        <v>30</v>
      </c>
      <c r="C9" s="2"/>
      <c r="D9" s="2"/>
      <c r="E9" s="47" t="s">
        <v>32</v>
      </c>
      <c r="F9" s="47" t="s">
        <v>32</v>
      </c>
      <c r="G9" s="50"/>
      <c r="H9" s="47" t="s">
        <v>32</v>
      </c>
      <c r="I9" s="47" t="s">
        <v>32</v>
      </c>
      <c r="J9" s="47" t="s">
        <v>32</v>
      </c>
      <c r="K9" s="48" t="s">
        <v>32</v>
      </c>
      <c r="L9" s="35" t="s">
        <v>20</v>
      </c>
    </row>
    <row r="10" spans="1:12" x14ac:dyDescent="0.25">
      <c r="A10" s="13" t="s">
        <v>4</v>
      </c>
      <c r="B10" s="52" t="s">
        <v>35</v>
      </c>
      <c r="C10" s="21">
        <v>60</v>
      </c>
      <c r="D10" s="15" t="s">
        <v>18</v>
      </c>
      <c r="E10" s="20">
        <v>19.870999999999999</v>
      </c>
      <c r="F10" s="49">
        <v>16.5</v>
      </c>
      <c r="G10" s="49">
        <f t="shared" ref="G10:G19" si="0">TRUNC((E10+F10)*1.2035,2)</f>
        <v>43.77</v>
      </c>
      <c r="H10" s="24">
        <f>TRUNC((E10)*C10,2)</f>
        <v>1192.26</v>
      </c>
      <c r="I10" s="24">
        <f>TRUNC((F10)*C10,2)</f>
        <v>990</v>
      </c>
      <c r="J10" s="24">
        <f>TRUNC((H10+I10),2)</f>
        <v>2182.2600000000002</v>
      </c>
      <c r="K10" s="44">
        <f>TRUNC((G10*C10),2)</f>
        <v>2626.2</v>
      </c>
      <c r="L10" s="39" t="s">
        <v>31</v>
      </c>
    </row>
    <row r="11" spans="1:12" x14ac:dyDescent="0.25">
      <c r="A11" s="1" t="s">
        <v>7</v>
      </c>
      <c r="B11" s="52" t="s">
        <v>36</v>
      </c>
      <c r="C11" s="21">
        <v>46.64</v>
      </c>
      <c r="D11" s="15" t="s">
        <v>10</v>
      </c>
      <c r="E11" s="20">
        <v>37.29</v>
      </c>
      <c r="F11" s="20">
        <v>2.61</v>
      </c>
      <c r="G11" s="49">
        <f t="shared" si="0"/>
        <v>48.01</v>
      </c>
      <c r="H11" s="24">
        <f t="shared" ref="H11:H19" si="1">TRUNC((E11)*C11,2)</f>
        <v>1739.2</v>
      </c>
      <c r="I11" s="24">
        <f t="shared" ref="I11:I19" si="2">TRUNC((F11)*C11,2)</f>
        <v>121.73</v>
      </c>
      <c r="J11" s="24">
        <f>TRUNC((H11+I11),2)</f>
        <v>1860.93</v>
      </c>
      <c r="K11" s="44">
        <f>TRUNC((G11*C11),2)</f>
        <v>2239.1799999999998</v>
      </c>
      <c r="L11" s="39">
        <v>94964</v>
      </c>
    </row>
    <row r="12" spans="1:12" x14ac:dyDescent="0.25">
      <c r="A12" s="1" t="s">
        <v>8</v>
      </c>
      <c r="B12" s="52" t="s">
        <v>37</v>
      </c>
      <c r="C12" s="21">
        <v>38.72</v>
      </c>
      <c r="D12" s="15" t="s">
        <v>10</v>
      </c>
      <c r="E12" s="20">
        <v>37.29</v>
      </c>
      <c r="F12" s="20">
        <v>2.61</v>
      </c>
      <c r="G12" s="49">
        <f t="shared" si="0"/>
        <v>48.01</v>
      </c>
      <c r="H12" s="24">
        <f t="shared" si="1"/>
        <v>1443.86</v>
      </c>
      <c r="I12" s="24">
        <f t="shared" si="2"/>
        <v>101.05</v>
      </c>
      <c r="J12" s="24">
        <f t="shared" ref="J12:J19" si="3">TRUNC((H12+I12),2)</f>
        <v>1544.91</v>
      </c>
      <c r="K12" s="44">
        <f t="shared" ref="K12:K19" si="4">TRUNC((G12*C12),2)</f>
        <v>1858.94</v>
      </c>
      <c r="L12" s="39">
        <v>94964</v>
      </c>
    </row>
    <row r="13" spans="1:12" x14ac:dyDescent="0.25">
      <c r="A13" s="1" t="s">
        <v>5</v>
      </c>
      <c r="B13" s="52" t="s">
        <v>38</v>
      </c>
      <c r="C13" s="21">
        <v>12</v>
      </c>
      <c r="D13" s="15" t="s">
        <v>10</v>
      </c>
      <c r="E13" s="20">
        <v>5.21</v>
      </c>
      <c r="F13" s="20">
        <v>3.77</v>
      </c>
      <c r="G13" s="49">
        <f t="shared" si="0"/>
        <v>10.8</v>
      </c>
      <c r="H13" s="24">
        <f t="shared" si="1"/>
        <v>62.52</v>
      </c>
      <c r="I13" s="24">
        <f t="shared" si="2"/>
        <v>45.24</v>
      </c>
      <c r="J13" s="24">
        <f t="shared" si="3"/>
        <v>107.76</v>
      </c>
      <c r="K13" s="44">
        <f t="shared" si="4"/>
        <v>129.6</v>
      </c>
      <c r="L13" s="39">
        <v>98397</v>
      </c>
    </row>
    <row r="14" spans="1:12" x14ac:dyDescent="0.25">
      <c r="A14" s="1" t="s">
        <v>11</v>
      </c>
      <c r="B14" s="52" t="s">
        <v>39</v>
      </c>
      <c r="C14" s="21">
        <v>12</v>
      </c>
      <c r="D14" s="15" t="s">
        <v>10</v>
      </c>
      <c r="E14" s="20">
        <v>8.75</v>
      </c>
      <c r="F14" s="20">
        <v>11.65</v>
      </c>
      <c r="G14" s="49">
        <f t="shared" si="0"/>
        <v>24.55</v>
      </c>
      <c r="H14" s="24">
        <f t="shared" si="1"/>
        <v>105</v>
      </c>
      <c r="I14" s="24">
        <f t="shared" si="2"/>
        <v>139.80000000000001</v>
      </c>
      <c r="J14" s="24">
        <f t="shared" si="3"/>
        <v>244.8</v>
      </c>
      <c r="K14" s="44">
        <f t="shared" si="4"/>
        <v>294.60000000000002</v>
      </c>
      <c r="L14" s="39">
        <v>73446</v>
      </c>
    </row>
    <row r="15" spans="1:12" x14ac:dyDescent="0.25">
      <c r="A15" s="1" t="s">
        <v>17</v>
      </c>
      <c r="B15" s="52" t="s">
        <v>40</v>
      </c>
      <c r="C15" s="21">
        <v>30</v>
      </c>
      <c r="D15" s="15" t="s">
        <v>18</v>
      </c>
      <c r="E15" s="20">
        <v>4.0199999999999996</v>
      </c>
      <c r="F15" s="20">
        <v>12.03</v>
      </c>
      <c r="G15" s="49">
        <f t="shared" si="0"/>
        <v>19.309999999999999</v>
      </c>
      <c r="H15" s="24">
        <f t="shared" si="1"/>
        <v>120.6</v>
      </c>
      <c r="I15" s="24">
        <f t="shared" si="2"/>
        <v>360.9</v>
      </c>
      <c r="J15" s="24">
        <f t="shared" si="3"/>
        <v>481.5</v>
      </c>
      <c r="K15" s="44">
        <f t="shared" si="4"/>
        <v>579.29999999999995</v>
      </c>
      <c r="L15" s="39">
        <v>97064</v>
      </c>
    </row>
    <row r="16" spans="1:12" x14ac:dyDescent="0.25">
      <c r="A16" s="1" t="s">
        <v>41</v>
      </c>
      <c r="B16" s="52" t="s">
        <v>42</v>
      </c>
      <c r="C16" s="21">
        <v>3</v>
      </c>
      <c r="D16" s="15" t="s">
        <v>43</v>
      </c>
      <c r="E16" s="20">
        <v>121.77</v>
      </c>
      <c r="F16" s="20">
        <v>18.12</v>
      </c>
      <c r="G16" s="49">
        <f t="shared" si="0"/>
        <v>168.35</v>
      </c>
      <c r="H16" s="24">
        <f t="shared" si="1"/>
        <v>365.31</v>
      </c>
      <c r="I16" s="24">
        <f t="shared" si="2"/>
        <v>54.36</v>
      </c>
      <c r="J16" s="24">
        <f t="shared" si="3"/>
        <v>419.67</v>
      </c>
      <c r="K16" s="44">
        <f t="shared" si="4"/>
        <v>505.05</v>
      </c>
      <c r="L16" s="39">
        <v>73467</v>
      </c>
    </row>
    <row r="17" spans="1:12" x14ac:dyDescent="0.25">
      <c r="A17" s="1" t="s">
        <v>44</v>
      </c>
      <c r="B17" s="52" t="s">
        <v>45</v>
      </c>
      <c r="C17" s="21">
        <v>3</v>
      </c>
      <c r="D17" s="15" t="s">
        <v>43</v>
      </c>
      <c r="E17" s="20">
        <v>121.77</v>
      </c>
      <c r="F17" s="20">
        <v>18.12</v>
      </c>
      <c r="G17" s="49">
        <f t="shared" si="0"/>
        <v>168.35</v>
      </c>
      <c r="H17" s="24">
        <f t="shared" si="1"/>
        <v>365.31</v>
      </c>
      <c r="I17" s="24">
        <f>TRUNC((F17)*C17,2)</f>
        <v>54.36</v>
      </c>
      <c r="J17" s="24">
        <f t="shared" si="3"/>
        <v>419.67</v>
      </c>
      <c r="K17" s="44">
        <f t="shared" si="4"/>
        <v>505.05</v>
      </c>
      <c r="L17" s="39">
        <v>73467</v>
      </c>
    </row>
    <row r="18" spans="1:12" x14ac:dyDescent="0.25">
      <c r="A18" s="1" t="s">
        <v>47</v>
      </c>
      <c r="B18" s="4" t="s">
        <v>46</v>
      </c>
      <c r="C18" s="21">
        <v>1.2</v>
      </c>
      <c r="D18" s="15" t="s">
        <v>10</v>
      </c>
      <c r="E18" s="4">
        <v>278.18</v>
      </c>
      <c r="F18" s="4">
        <v>39.93</v>
      </c>
      <c r="G18" s="49">
        <f t="shared" si="0"/>
        <v>382.84</v>
      </c>
      <c r="H18" s="24">
        <f t="shared" si="1"/>
        <v>333.81</v>
      </c>
      <c r="I18" s="24">
        <f t="shared" si="2"/>
        <v>47.91</v>
      </c>
      <c r="J18" s="24">
        <f t="shared" si="3"/>
        <v>381.72</v>
      </c>
      <c r="K18" s="44">
        <f t="shared" si="4"/>
        <v>459.4</v>
      </c>
      <c r="L18" s="53" t="s">
        <v>50</v>
      </c>
    </row>
    <row r="19" spans="1:12" x14ac:dyDescent="0.25">
      <c r="A19" s="1" t="s">
        <v>48</v>
      </c>
      <c r="B19" s="4" t="s">
        <v>49</v>
      </c>
      <c r="C19" s="17">
        <v>40</v>
      </c>
      <c r="D19" s="15" t="s">
        <v>43</v>
      </c>
      <c r="E19" s="4"/>
      <c r="F19" s="4">
        <v>59.32</v>
      </c>
      <c r="G19" s="49">
        <f t="shared" si="0"/>
        <v>71.39</v>
      </c>
      <c r="H19" s="24">
        <f t="shared" si="1"/>
        <v>0</v>
      </c>
      <c r="I19" s="24">
        <f t="shared" si="2"/>
        <v>2372.8000000000002</v>
      </c>
      <c r="J19" s="24">
        <f t="shared" si="3"/>
        <v>2372.8000000000002</v>
      </c>
      <c r="K19" s="44">
        <f t="shared" si="4"/>
        <v>2855.6</v>
      </c>
      <c r="L19" s="39" t="s">
        <v>31</v>
      </c>
    </row>
    <row r="20" spans="1:12" x14ac:dyDescent="0.25">
      <c r="A20" s="11"/>
      <c r="B20" s="5" t="s">
        <v>6</v>
      </c>
      <c r="C20" s="6"/>
      <c r="D20" s="6"/>
      <c r="E20" s="25"/>
      <c r="F20" s="25"/>
      <c r="G20" s="25"/>
      <c r="H20" s="25">
        <f>SUM(H10:H19)</f>
        <v>5727.8700000000017</v>
      </c>
      <c r="I20" s="25">
        <f>SUM(I10:I19)</f>
        <v>4288.1499999999996</v>
      </c>
      <c r="J20" s="25">
        <f>SUM(J10:J19)</f>
        <v>10016.02</v>
      </c>
      <c r="K20" s="45">
        <f>SUM(K10:K19)</f>
        <v>12052.92</v>
      </c>
      <c r="L20" s="6"/>
    </row>
    <row r="21" spans="1:12" x14ac:dyDescent="0.25">
      <c r="A21" s="61"/>
      <c r="B21" s="18"/>
      <c r="C21" s="14"/>
      <c r="D21" s="14"/>
      <c r="E21" s="14"/>
      <c r="F21" s="14"/>
      <c r="G21" s="14"/>
      <c r="H21" s="60"/>
      <c r="I21" s="61"/>
      <c r="J21" s="62"/>
      <c r="K21" s="63"/>
      <c r="L21" s="63"/>
    </row>
    <row r="22" spans="1:12" x14ac:dyDescent="0.25">
      <c r="A22" s="14"/>
      <c r="B22" s="18"/>
      <c r="C22" s="14"/>
      <c r="D22" s="14"/>
      <c r="E22" s="14"/>
      <c r="F22" s="14"/>
      <c r="G22" s="14"/>
      <c r="H22" s="60"/>
      <c r="I22" s="61"/>
      <c r="J22" s="62"/>
      <c r="K22" s="63"/>
      <c r="L22" s="63"/>
    </row>
    <row r="23" spans="1:12" s="14" customFormat="1" x14ac:dyDescent="0.25">
      <c r="A23" s="12"/>
      <c r="B23" s="12" t="s">
        <v>51</v>
      </c>
      <c r="C23" s="17"/>
      <c r="D23" s="17"/>
      <c r="E23" s="4"/>
      <c r="F23" s="4"/>
      <c r="J23" s="64"/>
    </row>
    <row r="24" spans="1:12" s="14" customFormat="1" x14ac:dyDescent="0.25">
      <c r="A24" s="43"/>
      <c r="B24" s="12" t="s">
        <v>52</v>
      </c>
      <c r="C24" s="4"/>
      <c r="D24" s="4"/>
      <c r="E24" s="4"/>
      <c r="F24" s="4"/>
    </row>
    <row r="25" spans="1:12" s="14" customFormat="1" x14ac:dyDescent="0.25">
      <c r="A25" s="12" t="s">
        <v>12</v>
      </c>
      <c r="B25" s="19" t="s">
        <v>15</v>
      </c>
      <c r="C25" s="19" t="s">
        <v>13</v>
      </c>
      <c r="D25" s="19" t="s">
        <v>14</v>
      </c>
      <c r="E25" s="19" t="s">
        <v>26</v>
      </c>
      <c r="F25" s="19" t="s">
        <v>6</v>
      </c>
    </row>
    <row r="26" spans="1:12" s="14" customFormat="1" x14ac:dyDescent="0.25">
      <c r="A26" s="59">
        <v>98764</v>
      </c>
      <c r="B26" s="4" t="s">
        <v>53</v>
      </c>
      <c r="C26" s="17" t="s">
        <v>54</v>
      </c>
      <c r="D26" s="17">
        <v>40</v>
      </c>
      <c r="E26" s="17">
        <v>4.07</v>
      </c>
      <c r="F26" s="4">
        <f>(E26*D26)</f>
        <v>162.80000000000001</v>
      </c>
    </row>
    <row r="27" spans="1:12" s="14" customFormat="1" x14ac:dyDescent="0.25">
      <c r="A27" s="59">
        <v>88317</v>
      </c>
      <c r="B27" s="4" t="s">
        <v>55</v>
      </c>
      <c r="C27" s="17" t="s">
        <v>43</v>
      </c>
      <c r="D27" s="17">
        <v>40</v>
      </c>
      <c r="E27" s="17">
        <v>24.75</v>
      </c>
      <c r="F27" s="4">
        <f t="shared" ref="F27:F29" si="5">(E27*D27)</f>
        <v>990</v>
      </c>
    </row>
    <row r="28" spans="1:12" s="14" customFormat="1" x14ac:dyDescent="0.25">
      <c r="A28" s="59">
        <v>39914</v>
      </c>
      <c r="B28" s="4" t="s">
        <v>56</v>
      </c>
      <c r="C28" s="17" t="s">
        <v>57</v>
      </c>
      <c r="D28" s="17">
        <v>3</v>
      </c>
      <c r="E28" s="17">
        <v>145.44</v>
      </c>
      <c r="F28" s="4">
        <f t="shared" si="5"/>
        <v>436.32</v>
      </c>
    </row>
    <row r="29" spans="1:12" s="14" customFormat="1" x14ac:dyDescent="0.25">
      <c r="A29" s="59">
        <v>40536</v>
      </c>
      <c r="B29" s="4" t="s">
        <v>58</v>
      </c>
      <c r="C29" s="17" t="s">
        <v>57</v>
      </c>
      <c r="D29" s="17">
        <v>94</v>
      </c>
      <c r="E29" s="17">
        <v>6.31</v>
      </c>
      <c r="F29" s="4">
        <f t="shared" si="5"/>
        <v>593.14</v>
      </c>
    </row>
    <row r="30" spans="1:12" s="14" customFormat="1" x14ac:dyDescent="0.25">
      <c r="A30" s="11" t="s">
        <v>6</v>
      </c>
      <c r="B30" s="6"/>
      <c r="C30" s="41"/>
      <c r="D30" s="41"/>
      <c r="E30" s="41"/>
      <c r="F30" s="54">
        <f>SUM(F26:F29)</f>
        <v>2182.2599999999998</v>
      </c>
    </row>
    <row r="31" spans="1:12" s="14" customFormat="1" x14ac:dyDescent="0.25">
      <c r="A31" s="36"/>
      <c r="B31" s="65"/>
      <c r="C31" s="65"/>
      <c r="D31" s="65"/>
      <c r="E31" s="65"/>
      <c r="F31" s="65"/>
    </row>
    <row r="32" spans="1:12" s="14" customFormat="1" x14ac:dyDescent="0.25">
      <c r="A32" s="36"/>
      <c r="B32" s="55"/>
      <c r="C32" s="55"/>
      <c r="D32" s="55"/>
      <c r="E32" s="55"/>
      <c r="F32" s="55"/>
    </row>
    <row r="33" spans="1:6" s="14" customFormat="1" x14ac:dyDescent="0.25">
      <c r="A33" s="16"/>
      <c r="B33" s="56" t="s">
        <v>59</v>
      </c>
      <c r="C33" s="19"/>
      <c r="D33" s="17"/>
      <c r="E33" s="17"/>
      <c r="F33" s="57"/>
    </row>
    <row r="34" spans="1:6" s="14" customFormat="1" x14ac:dyDescent="0.25">
      <c r="A34" s="12" t="s">
        <v>12</v>
      </c>
      <c r="B34" s="58" t="s">
        <v>15</v>
      </c>
      <c r="C34" s="19" t="s">
        <v>13</v>
      </c>
      <c r="D34" s="19" t="s">
        <v>14</v>
      </c>
      <c r="E34" s="19" t="s">
        <v>26</v>
      </c>
      <c r="F34" s="57"/>
    </row>
    <row r="35" spans="1:6" s="14" customFormat="1" x14ac:dyDescent="0.25">
      <c r="A35" s="16">
        <v>6111</v>
      </c>
      <c r="B35" s="10" t="s">
        <v>60</v>
      </c>
      <c r="C35" s="17">
        <v>40</v>
      </c>
      <c r="D35" s="17">
        <v>11.86</v>
      </c>
      <c r="E35" s="17">
        <f>(D35*C35)</f>
        <v>474.4</v>
      </c>
      <c r="F35" s="57"/>
    </row>
    <row r="36" spans="1:6" s="14" customFormat="1" x14ac:dyDescent="0.25">
      <c r="A36" s="16">
        <v>252</v>
      </c>
      <c r="B36" s="10" t="s">
        <v>61</v>
      </c>
      <c r="C36" s="17">
        <v>40</v>
      </c>
      <c r="D36" s="17">
        <v>11.33</v>
      </c>
      <c r="E36" s="17">
        <f>(D36*C36)</f>
        <v>453.2</v>
      </c>
      <c r="F36" s="57"/>
    </row>
    <row r="37" spans="1:6" s="14" customFormat="1" x14ac:dyDescent="0.25">
      <c r="A37" s="16">
        <v>6110</v>
      </c>
      <c r="B37" s="4" t="s">
        <v>62</v>
      </c>
      <c r="C37" s="17">
        <v>40</v>
      </c>
      <c r="D37" s="17">
        <v>15.16</v>
      </c>
      <c r="E37" s="17">
        <f>(D37*C37)</f>
        <v>606.4</v>
      </c>
      <c r="F37" s="57"/>
    </row>
    <row r="38" spans="1:6" s="14" customFormat="1" x14ac:dyDescent="0.25">
      <c r="A38" s="16">
        <v>88323</v>
      </c>
      <c r="B38" s="4" t="s">
        <v>63</v>
      </c>
      <c r="C38" s="17">
        <v>40</v>
      </c>
      <c r="D38" s="17">
        <v>20.97</v>
      </c>
      <c r="E38" s="17">
        <f>(D38*C38)</f>
        <v>838.8</v>
      </c>
      <c r="F38" s="57"/>
    </row>
    <row r="39" spans="1:6" s="14" customFormat="1" x14ac:dyDescent="0.25">
      <c r="A39" s="11" t="s">
        <v>6</v>
      </c>
      <c r="B39" s="6"/>
      <c r="C39" s="41">
        <v>40</v>
      </c>
      <c r="D39" s="41">
        <v>59.32</v>
      </c>
      <c r="E39" s="35">
        <f>(D39*C39)</f>
        <v>2372.8000000000002</v>
      </c>
      <c r="F39" s="57"/>
    </row>
    <row r="40" spans="1:6" s="14" customFormat="1" x14ac:dyDescent="0.25">
      <c r="A40" s="36"/>
      <c r="C40" s="37"/>
      <c r="D40" s="37"/>
      <c r="E40" s="37"/>
      <c r="F40" s="57"/>
    </row>
    <row r="41" spans="1:6" s="14" customFormat="1" x14ac:dyDescent="0.25">
      <c r="A41" s="36"/>
      <c r="B41" s="38"/>
      <c r="C41" s="37"/>
      <c r="D41" s="37"/>
      <c r="E41" s="37"/>
    </row>
    <row r="42" spans="1:6" s="14" customFormat="1" x14ac:dyDescent="0.25">
      <c r="A42" s="36"/>
      <c r="B42" s="18"/>
      <c r="C42" s="37"/>
      <c r="D42" s="37"/>
      <c r="E42" s="37"/>
      <c r="F42"/>
    </row>
    <row r="43" spans="1:6" s="14" customFormat="1" x14ac:dyDescent="0.25">
      <c r="A43" s="36"/>
      <c r="B43" s="40"/>
      <c r="C43" s="37"/>
      <c r="D43" s="37"/>
      <c r="E43" s="37"/>
      <c r="F43"/>
    </row>
    <row r="44" spans="1:6" s="14" customFormat="1" x14ac:dyDescent="0.25">
      <c r="A44" s="36"/>
      <c r="B44" s="40"/>
      <c r="C44" s="37"/>
      <c r="D44" s="37"/>
      <c r="E44" s="37"/>
      <c r="F44"/>
    </row>
    <row r="45" spans="1:6" s="14" customFormat="1" x14ac:dyDescent="0.25">
      <c r="A45" s="36"/>
      <c r="B45" s="40"/>
      <c r="C45" s="37"/>
      <c r="D45" s="37"/>
      <c r="E45" s="37"/>
      <c r="F45"/>
    </row>
    <row r="46" spans="1:6" s="14" customFormat="1" x14ac:dyDescent="0.25">
      <c r="A46" s="36"/>
      <c r="B46" s="18"/>
      <c r="C46" s="37"/>
      <c r="D46" s="37"/>
      <c r="E46" s="37"/>
    </row>
    <row r="47" spans="1:6" s="14" customFormat="1" x14ac:dyDescent="0.25">
      <c r="A47" s="36"/>
      <c r="B47" s="18"/>
      <c r="C47" s="37"/>
      <c r="D47" s="37"/>
      <c r="E47" s="37"/>
    </row>
    <row r="48" spans="1:6" s="14" customFormat="1" x14ac:dyDescent="0.25">
      <c r="A48" s="36"/>
      <c r="B48" s="18"/>
      <c r="C48" s="37"/>
      <c r="D48" s="37"/>
      <c r="E48" s="37"/>
    </row>
    <row r="49" spans="1:9" s="14" customFormat="1" x14ac:dyDescent="0.25">
      <c r="A49" s="36"/>
      <c r="B49" s="18"/>
      <c r="C49" s="37"/>
      <c r="D49" s="37"/>
      <c r="E49" s="37"/>
    </row>
    <row r="50" spans="1:9" s="14" customFormat="1" x14ac:dyDescent="0.25">
      <c r="A50" s="36"/>
      <c r="B50" s="38"/>
      <c r="C50" s="37"/>
      <c r="D50" s="37"/>
      <c r="E50" s="37"/>
    </row>
    <row r="51" spans="1:9" x14ac:dyDescent="0.25">
      <c r="A51" s="36"/>
      <c r="B51" s="18" t="s">
        <v>27</v>
      </c>
      <c r="C51" s="37"/>
      <c r="D51" s="37"/>
      <c r="E51" s="37"/>
      <c r="I51" s="14"/>
    </row>
    <row r="52" spans="1:9" x14ac:dyDescent="0.25">
      <c r="A52" s="36"/>
      <c r="B52" s="40" t="s">
        <v>28</v>
      </c>
      <c r="C52" s="37"/>
      <c r="D52" s="37"/>
      <c r="E52" s="37"/>
      <c r="I52" s="14"/>
    </row>
    <row r="53" spans="1:9" x14ac:dyDescent="0.25">
      <c r="A53" s="36"/>
      <c r="B53" s="40" t="s">
        <v>29</v>
      </c>
      <c r="C53" s="37"/>
      <c r="D53" s="37"/>
      <c r="E53" s="37"/>
      <c r="I53" s="14"/>
    </row>
    <row r="54" spans="1:9" x14ac:dyDescent="0.25">
      <c r="A54" s="36"/>
      <c r="B54" s="40"/>
      <c r="C54" s="37"/>
      <c r="D54" s="37"/>
      <c r="E54" s="37"/>
      <c r="I54" s="14"/>
    </row>
    <row r="55" spans="1:9" x14ac:dyDescent="0.25">
      <c r="A55" s="36"/>
      <c r="B55" s="40"/>
      <c r="C55" s="37"/>
      <c r="D55" s="37"/>
      <c r="E55" s="37"/>
      <c r="I55" s="14"/>
    </row>
    <row r="56" spans="1:9" x14ac:dyDescent="0.25">
      <c r="A56" s="36"/>
      <c r="B56" s="40"/>
      <c r="C56" s="37"/>
      <c r="D56" s="37"/>
      <c r="E56" s="37"/>
      <c r="I56" s="14"/>
    </row>
    <row r="57" spans="1:9" x14ac:dyDescent="0.25">
      <c r="A57" s="36"/>
      <c r="B57" s="14"/>
      <c r="C57" s="37"/>
      <c r="D57" s="37"/>
      <c r="E57" s="37"/>
      <c r="I57" s="14"/>
    </row>
    <row r="58" spans="1:9" x14ac:dyDescent="0.25">
      <c r="A58" s="36"/>
      <c r="B58" s="37" t="s">
        <v>70</v>
      </c>
      <c r="C58" s="37"/>
      <c r="D58" s="37"/>
      <c r="E58" s="37"/>
      <c r="I58" s="14"/>
    </row>
    <row r="59" spans="1:9" x14ac:dyDescent="0.25">
      <c r="A59" s="36"/>
      <c r="B59" s="14"/>
      <c r="C59" s="37"/>
      <c r="D59" s="37"/>
      <c r="E59" s="37"/>
      <c r="I59" s="14"/>
    </row>
    <row r="60" spans="1:9" x14ac:dyDescent="0.25">
      <c r="A60" s="36"/>
      <c r="B60" s="14"/>
      <c r="C60" s="37"/>
      <c r="D60" s="37"/>
      <c r="E60" s="37"/>
      <c r="I60" s="14"/>
    </row>
    <row r="61" spans="1:9" x14ac:dyDescent="0.25">
      <c r="A61" s="36"/>
      <c r="B61" s="14"/>
      <c r="C61" s="37"/>
      <c r="D61" s="37"/>
      <c r="E61" s="37"/>
      <c r="I61" s="14"/>
    </row>
    <row r="62" spans="1:9" x14ac:dyDescent="0.25">
      <c r="A62" s="36"/>
      <c r="B62" s="14"/>
      <c r="C62" s="37"/>
      <c r="D62" s="37"/>
      <c r="E62" s="37"/>
      <c r="I62" s="14"/>
    </row>
    <row r="63" spans="1:9" x14ac:dyDescent="0.25">
      <c r="A63" s="36"/>
      <c r="B63" s="14"/>
      <c r="C63" s="37"/>
      <c r="D63" s="37"/>
      <c r="E63" s="37"/>
      <c r="I63" s="14"/>
    </row>
    <row r="64" spans="1:9" x14ac:dyDescent="0.25">
      <c r="A64" s="36"/>
      <c r="B64" s="14"/>
      <c r="C64" s="37"/>
      <c r="D64" s="37"/>
      <c r="E64" s="37"/>
      <c r="I64" s="14"/>
    </row>
    <row r="65" spans="1:9" x14ac:dyDescent="0.25">
      <c r="A65" s="36"/>
      <c r="B65" s="14"/>
      <c r="C65" s="37"/>
      <c r="D65" s="37"/>
      <c r="E65" s="37"/>
      <c r="I65" s="14"/>
    </row>
    <row r="66" spans="1:9" x14ac:dyDescent="0.25">
      <c r="A66" s="36"/>
      <c r="B66" s="14"/>
      <c r="C66" s="37"/>
      <c r="D66" s="37"/>
      <c r="E66" s="37"/>
      <c r="I66" s="14"/>
    </row>
    <row r="67" spans="1:9" x14ac:dyDescent="0.25">
      <c r="A67" s="36"/>
      <c r="B67" s="14"/>
      <c r="C67" s="37"/>
      <c r="D67" s="37"/>
      <c r="E67" s="37"/>
      <c r="I67" s="14"/>
    </row>
    <row r="68" spans="1:9" x14ac:dyDescent="0.25">
      <c r="A68" s="36"/>
      <c r="B68" s="14"/>
      <c r="C68" s="37"/>
      <c r="D68" s="37"/>
      <c r="E68" s="37"/>
      <c r="I68" s="14"/>
    </row>
    <row r="69" spans="1:9" x14ac:dyDescent="0.25">
      <c r="A69" s="36"/>
      <c r="B69" s="14"/>
      <c r="C69" s="37"/>
      <c r="D69" s="37"/>
      <c r="E69" s="37"/>
      <c r="I69" s="14"/>
    </row>
    <row r="70" spans="1:9" x14ac:dyDescent="0.25">
      <c r="A70" s="36"/>
      <c r="B70" s="14"/>
      <c r="C70" s="37"/>
      <c r="D70" s="37"/>
      <c r="E70" s="37"/>
      <c r="I70" s="14"/>
    </row>
    <row r="71" spans="1:9" x14ac:dyDescent="0.25">
      <c r="I71" s="14"/>
    </row>
    <row r="72" spans="1:9" x14ac:dyDescent="0.25">
      <c r="I72" s="14"/>
    </row>
    <row r="73" spans="1:9" x14ac:dyDescent="0.25">
      <c r="I73" s="14"/>
    </row>
    <row r="74" spans="1:9" x14ac:dyDescent="0.25">
      <c r="I74" s="14"/>
    </row>
    <row r="75" spans="1:9" x14ac:dyDescent="0.25">
      <c r="I75" s="14"/>
    </row>
    <row r="76" spans="1:9" x14ac:dyDescent="0.25">
      <c r="I76" s="14"/>
    </row>
    <row r="77" spans="1:9" x14ac:dyDescent="0.25">
      <c r="I77" s="14"/>
    </row>
    <row r="78" spans="1:9" x14ac:dyDescent="0.25">
      <c r="I78" s="14"/>
    </row>
    <row r="79" spans="1:9" x14ac:dyDescent="0.25">
      <c r="I79" s="14"/>
    </row>
    <row r="80" spans="1:9" x14ac:dyDescent="0.25">
      <c r="I80" s="14"/>
    </row>
    <row r="81" spans="9:9" x14ac:dyDescent="0.25">
      <c r="I81" s="14"/>
    </row>
    <row r="82" spans="9:9" x14ac:dyDescent="0.25">
      <c r="I82" s="14"/>
    </row>
    <row r="83" spans="9:9" x14ac:dyDescent="0.25">
      <c r="I83" s="14"/>
    </row>
    <row r="84" spans="9:9" x14ac:dyDescent="0.25">
      <c r="I84" s="14"/>
    </row>
    <row r="85" spans="9:9" x14ac:dyDescent="0.25">
      <c r="I85" s="14"/>
    </row>
    <row r="86" spans="9:9" x14ac:dyDescent="0.25">
      <c r="I86" s="14"/>
    </row>
    <row r="87" spans="9:9" x14ac:dyDescent="0.25">
      <c r="I87" s="14"/>
    </row>
    <row r="88" spans="9:9" x14ac:dyDescent="0.25">
      <c r="I88" s="14"/>
    </row>
    <row r="89" spans="9:9" x14ac:dyDescent="0.25">
      <c r="I89" s="14"/>
    </row>
    <row r="90" spans="9:9" x14ac:dyDescent="0.25">
      <c r="I90" s="14"/>
    </row>
    <row r="91" spans="9:9" x14ac:dyDescent="0.25">
      <c r="I91" s="14"/>
    </row>
    <row r="92" spans="9:9" x14ac:dyDescent="0.25">
      <c r="I92" s="14"/>
    </row>
    <row r="93" spans="9:9" x14ac:dyDescent="0.25">
      <c r="I93" s="14"/>
    </row>
    <row r="94" spans="9:9" x14ac:dyDescent="0.25">
      <c r="I94" s="14"/>
    </row>
    <row r="95" spans="9:9" x14ac:dyDescent="0.25">
      <c r="I95" s="14"/>
    </row>
    <row r="96" spans="9:9" x14ac:dyDescent="0.25">
      <c r="I96" s="14"/>
    </row>
    <row r="97" spans="9:9" x14ac:dyDescent="0.25">
      <c r="I97" s="14"/>
    </row>
    <row r="98" spans="9:9" x14ac:dyDescent="0.25">
      <c r="I98" s="14"/>
    </row>
    <row r="99" spans="9:9" x14ac:dyDescent="0.25">
      <c r="I99" s="14"/>
    </row>
    <row r="100" spans="9:9" x14ac:dyDescent="0.25">
      <c r="I100" s="14"/>
    </row>
    <row r="101" spans="9:9" x14ac:dyDescent="0.25">
      <c r="I101" s="14"/>
    </row>
    <row r="102" spans="9:9" x14ac:dyDescent="0.25">
      <c r="I102" s="14"/>
    </row>
    <row r="103" spans="9:9" x14ac:dyDescent="0.25">
      <c r="I103" s="14"/>
    </row>
    <row r="104" spans="9:9" x14ac:dyDescent="0.25">
      <c r="I104" s="14"/>
    </row>
    <row r="105" spans="9:9" x14ac:dyDescent="0.25">
      <c r="I105" s="14"/>
    </row>
    <row r="106" spans="9:9" x14ac:dyDescent="0.25">
      <c r="I106" s="14"/>
    </row>
    <row r="107" spans="9:9" x14ac:dyDescent="0.25">
      <c r="I107" s="14"/>
    </row>
    <row r="108" spans="9:9" x14ac:dyDescent="0.25">
      <c r="I108" s="14"/>
    </row>
    <row r="109" spans="9:9" x14ac:dyDescent="0.25">
      <c r="I109" s="14"/>
    </row>
    <row r="110" spans="9:9" x14ac:dyDescent="0.25">
      <c r="I110" s="14"/>
    </row>
    <row r="111" spans="9:9" x14ac:dyDescent="0.25">
      <c r="I111" s="14"/>
    </row>
    <row r="112" spans="9:9" x14ac:dyDescent="0.25">
      <c r="I112" s="14"/>
    </row>
    <row r="113" spans="9:9" x14ac:dyDescent="0.25">
      <c r="I113" s="14"/>
    </row>
    <row r="114" spans="9:9" x14ac:dyDescent="0.25">
      <c r="I114" s="14"/>
    </row>
    <row r="115" spans="9:9" x14ac:dyDescent="0.25">
      <c r="I115" s="14"/>
    </row>
    <row r="116" spans="9:9" x14ac:dyDescent="0.25">
      <c r="I116" s="14"/>
    </row>
    <row r="117" spans="9:9" x14ac:dyDescent="0.25">
      <c r="I117" s="14"/>
    </row>
    <row r="118" spans="9:9" x14ac:dyDescent="0.25">
      <c r="I118" s="14"/>
    </row>
    <row r="119" spans="9:9" x14ac:dyDescent="0.25">
      <c r="I119" s="14"/>
    </row>
    <row r="120" spans="9:9" x14ac:dyDescent="0.25">
      <c r="I120" s="14"/>
    </row>
    <row r="121" spans="9:9" x14ac:dyDescent="0.25">
      <c r="I121" s="14"/>
    </row>
    <row r="122" spans="9:9" x14ac:dyDescent="0.25">
      <c r="I122" s="14"/>
    </row>
    <row r="123" spans="9:9" x14ac:dyDescent="0.25">
      <c r="I123" s="14"/>
    </row>
    <row r="124" spans="9:9" x14ac:dyDescent="0.25">
      <c r="I124" s="14"/>
    </row>
    <row r="125" spans="9:9" x14ac:dyDescent="0.25">
      <c r="I125" s="14"/>
    </row>
    <row r="126" spans="9:9" x14ac:dyDescent="0.25">
      <c r="I126" s="14"/>
    </row>
    <row r="127" spans="9:9" x14ac:dyDescent="0.25">
      <c r="I127" s="14"/>
    </row>
    <row r="128" spans="9:9" x14ac:dyDescent="0.25">
      <c r="I128" s="14"/>
    </row>
    <row r="129" spans="9:9" x14ac:dyDescent="0.25">
      <c r="I129" s="14"/>
    </row>
    <row r="130" spans="9:9" x14ac:dyDescent="0.25">
      <c r="I130" s="14"/>
    </row>
    <row r="131" spans="9:9" x14ac:dyDescent="0.25">
      <c r="I131" s="14"/>
    </row>
    <row r="132" spans="9:9" x14ac:dyDescent="0.25">
      <c r="I132" s="14"/>
    </row>
    <row r="133" spans="9:9" x14ac:dyDescent="0.25">
      <c r="I133" s="14"/>
    </row>
    <row r="134" spans="9:9" x14ac:dyDescent="0.25">
      <c r="I134" s="14"/>
    </row>
    <row r="135" spans="9:9" x14ac:dyDescent="0.25">
      <c r="I135" s="14"/>
    </row>
    <row r="136" spans="9:9" x14ac:dyDescent="0.25">
      <c r="I136" s="14"/>
    </row>
    <row r="137" spans="9:9" x14ac:dyDescent="0.25">
      <c r="I137" s="14"/>
    </row>
    <row r="138" spans="9:9" x14ac:dyDescent="0.25">
      <c r="I138" s="14"/>
    </row>
    <row r="139" spans="9:9" x14ac:dyDescent="0.25">
      <c r="I139" s="14"/>
    </row>
    <row r="140" spans="9:9" x14ac:dyDescent="0.25">
      <c r="I140" s="14"/>
    </row>
    <row r="141" spans="9:9" x14ac:dyDescent="0.25">
      <c r="I141" s="14"/>
    </row>
    <row r="142" spans="9:9" x14ac:dyDescent="0.25">
      <c r="I142" s="14"/>
    </row>
    <row r="143" spans="9:9" x14ac:dyDescent="0.25">
      <c r="I143" s="14"/>
    </row>
    <row r="144" spans="9:9" x14ac:dyDescent="0.25">
      <c r="I144" s="14"/>
    </row>
    <row r="145" spans="9:9" x14ac:dyDescent="0.25">
      <c r="I145" s="14"/>
    </row>
    <row r="146" spans="9:9" x14ac:dyDescent="0.25">
      <c r="I146" s="14"/>
    </row>
    <row r="147" spans="9:9" x14ac:dyDescent="0.25">
      <c r="I147" s="14"/>
    </row>
    <row r="148" spans="9:9" x14ac:dyDescent="0.25">
      <c r="I148" s="14"/>
    </row>
    <row r="149" spans="9:9" x14ac:dyDescent="0.25">
      <c r="I149" s="14"/>
    </row>
    <row r="150" spans="9:9" x14ac:dyDescent="0.25">
      <c r="I150" s="14"/>
    </row>
    <row r="151" spans="9:9" x14ac:dyDescent="0.25">
      <c r="I151" s="14"/>
    </row>
    <row r="152" spans="9:9" x14ac:dyDescent="0.25">
      <c r="I152" s="14"/>
    </row>
    <row r="153" spans="9:9" x14ac:dyDescent="0.25">
      <c r="I153" s="14"/>
    </row>
    <row r="154" spans="9:9" x14ac:dyDescent="0.25">
      <c r="I154" s="14"/>
    </row>
    <row r="155" spans="9:9" x14ac:dyDescent="0.25">
      <c r="I155" s="14"/>
    </row>
    <row r="156" spans="9:9" x14ac:dyDescent="0.25">
      <c r="I156" s="14"/>
    </row>
    <row r="157" spans="9:9" x14ac:dyDescent="0.25">
      <c r="I157" s="14"/>
    </row>
    <row r="158" spans="9:9" x14ac:dyDescent="0.25">
      <c r="I158" s="14"/>
    </row>
    <row r="159" spans="9:9" x14ac:dyDescent="0.25">
      <c r="I159" s="14"/>
    </row>
    <row r="160" spans="9:9" x14ac:dyDescent="0.25">
      <c r="I160" s="14"/>
    </row>
    <row r="161" spans="9:9" x14ac:dyDescent="0.25">
      <c r="I161" s="14"/>
    </row>
    <row r="162" spans="9:9" x14ac:dyDescent="0.25">
      <c r="I162" s="14"/>
    </row>
    <row r="163" spans="9:9" x14ac:dyDescent="0.25">
      <c r="I163" s="14"/>
    </row>
    <row r="164" spans="9:9" x14ac:dyDescent="0.25">
      <c r="I164" s="14"/>
    </row>
    <row r="165" spans="9:9" x14ac:dyDescent="0.25">
      <c r="I165" s="14"/>
    </row>
    <row r="166" spans="9:9" x14ac:dyDescent="0.25">
      <c r="I166" s="14"/>
    </row>
    <row r="167" spans="9:9" x14ac:dyDescent="0.25">
      <c r="I167" s="14"/>
    </row>
    <row r="168" spans="9:9" x14ac:dyDescent="0.25">
      <c r="I168" s="14"/>
    </row>
    <row r="169" spans="9:9" x14ac:dyDescent="0.25">
      <c r="I169" s="14"/>
    </row>
    <row r="170" spans="9:9" x14ac:dyDescent="0.25">
      <c r="I170" s="14"/>
    </row>
    <row r="171" spans="9:9" x14ac:dyDescent="0.25">
      <c r="I171" s="14"/>
    </row>
    <row r="172" spans="9:9" x14ac:dyDescent="0.25">
      <c r="I172" s="14"/>
    </row>
    <row r="173" spans="9:9" x14ac:dyDescent="0.25">
      <c r="I173" s="14"/>
    </row>
    <row r="174" spans="9:9" x14ac:dyDescent="0.25">
      <c r="I174" s="14"/>
    </row>
    <row r="175" spans="9:9" x14ac:dyDescent="0.25">
      <c r="I175" s="14"/>
    </row>
    <row r="176" spans="9:9" x14ac:dyDescent="0.25">
      <c r="I176" s="14"/>
    </row>
    <row r="177" spans="9:9" x14ac:dyDescent="0.25">
      <c r="I177" s="14"/>
    </row>
    <row r="178" spans="9:9" x14ac:dyDescent="0.25">
      <c r="I178" s="14"/>
    </row>
    <row r="179" spans="9:9" x14ac:dyDescent="0.25">
      <c r="I179" s="14"/>
    </row>
    <row r="180" spans="9:9" x14ac:dyDescent="0.25">
      <c r="I180" s="14"/>
    </row>
    <row r="181" spans="9:9" x14ac:dyDescent="0.25">
      <c r="I181" s="14"/>
    </row>
    <row r="182" spans="9:9" x14ac:dyDescent="0.25">
      <c r="I182" s="14"/>
    </row>
    <row r="183" spans="9:9" x14ac:dyDescent="0.25">
      <c r="I183" s="14"/>
    </row>
    <row r="184" spans="9:9" x14ac:dyDescent="0.25">
      <c r="I184" s="14"/>
    </row>
    <row r="185" spans="9:9" x14ac:dyDescent="0.25">
      <c r="I185" s="14"/>
    </row>
    <row r="186" spans="9:9" x14ac:dyDescent="0.25">
      <c r="I186" s="14"/>
    </row>
    <row r="187" spans="9:9" x14ac:dyDescent="0.25">
      <c r="I187" s="14"/>
    </row>
    <row r="188" spans="9:9" x14ac:dyDescent="0.25">
      <c r="I188" s="14"/>
    </row>
    <row r="189" spans="9:9" x14ac:dyDescent="0.25">
      <c r="I189" s="14"/>
    </row>
    <row r="190" spans="9:9" x14ac:dyDescent="0.25">
      <c r="I190" s="14"/>
    </row>
    <row r="191" spans="9:9" x14ac:dyDescent="0.25">
      <c r="I191" s="14"/>
    </row>
    <row r="192" spans="9:9" x14ac:dyDescent="0.25">
      <c r="I192" s="14"/>
    </row>
    <row r="193" spans="9:9" x14ac:dyDescent="0.25">
      <c r="I193" s="14"/>
    </row>
    <row r="194" spans="9:9" x14ac:dyDescent="0.25">
      <c r="I194" s="14"/>
    </row>
    <row r="195" spans="9:9" x14ac:dyDescent="0.25">
      <c r="I195" s="14"/>
    </row>
    <row r="196" spans="9:9" x14ac:dyDescent="0.25">
      <c r="I196" s="14"/>
    </row>
    <row r="197" spans="9:9" x14ac:dyDescent="0.25">
      <c r="I197" s="14"/>
    </row>
    <row r="198" spans="9:9" x14ac:dyDescent="0.25">
      <c r="I198" s="14"/>
    </row>
    <row r="199" spans="9:9" x14ac:dyDescent="0.25">
      <c r="I199" s="14"/>
    </row>
    <row r="200" spans="9:9" x14ac:dyDescent="0.25">
      <c r="I200" s="14"/>
    </row>
    <row r="201" spans="9:9" x14ac:dyDescent="0.25">
      <c r="I201" s="14"/>
    </row>
    <row r="202" spans="9:9" x14ac:dyDescent="0.25">
      <c r="I202" s="14"/>
    </row>
    <row r="203" spans="9:9" x14ac:dyDescent="0.25">
      <c r="I203" s="14"/>
    </row>
    <row r="204" spans="9:9" x14ac:dyDescent="0.25">
      <c r="I204" s="14"/>
    </row>
    <row r="205" spans="9:9" x14ac:dyDescent="0.25">
      <c r="I205" s="14"/>
    </row>
    <row r="206" spans="9:9" x14ac:dyDescent="0.25">
      <c r="I206" s="14"/>
    </row>
    <row r="207" spans="9:9" x14ac:dyDescent="0.25">
      <c r="I207" s="14"/>
    </row>
    <row r="208" spans="9:9" x14ac:dyDescent="0.25">
      <c r="I208" s="14"/>
    </row>
    <row r="209" spans="9:9" x14ac:dyDescent="0.25">
      <c r="I209" s="14"/>
    </row>
    <row r="210" spans="9:9" x14ac:dyDescent="0.25">
      <c r="I210" s="14"/>
    </row>
    <row r="211" spans="9:9" x14ac:dyDescent="0.25">
      <c r="I211" s="14"/>
    </row>
    <row r="212" spans="9:9" x14ac:dyDescent="0.25">
      <c r="I212" s="14"/>
    </row>
    <row r="213" spans="9:9" x14ac:dyDescent="0.25">
      <c r="I213" s="14"/>
    </row>
    <row r="214" spans="9:9" x14ac:dyDescent="0.25">
      <c r="I214" s="14"/>
    </row>
    <row r="215" spans="9:9" x14ac:dyDescent="0.25">
      <c r="I215" s="14"/>
    </row>
    <row r="216" spans="9:9" x14ac:dyDescent="0.25">
      <c r="I216" s="14"/>
    </row>
    <row r="217" spans="9:9" x14ac:dyDescent="0.25">
      <c r="I217" s="14"/>
    </row>
    <row r="218" spans="9:9" x14ac:dyDescent="0.25">
      <c r="I218" s="14"/>
    </row>
    <row r="219" spans="9:9" x14ac:dyDescent="0.25">
      <c r="I219" s="14"/>
    </row>
    <row r="220" spans="9:9" x14ac:dyDescent="0.25">
      <c r="I220" s="14"/>
    </row>
    <row r="221" spans="9:9" x14ac:dyDescent="0.25">
      <c r="I221" s="14"/>
    </row>
    <row r="222" spans="9:9" x14ac:dyDescent="0.25">
      <c r="I222" s="14"/>
    </row>
    <row r="223" spans="9:9" x14ac:dyDescent="0.25">
      <c r="I223" s="14"/>
    </row>
    <row r="224" spans="9:9" x14ac:dyDescent="0.25">
      <c r="I224" s="14"/>
    </row>
    <row r="225" spans="9:9" x14ac:dyDescent="0.25">
      <c r="I225" s="14"/>
    </row>
    <row r="226" spans="9:9" x14ac:dyDescent="0.25">
      <c r="I226" s="14"/>
    </row>
    <row r="227" spans="9:9" x14ac:dyDescent="0.25">
      <c r="I227" s="14"/>
    </row>
    <row r="228" spans="9:9" x14ac:dyDescent="0.25">
      <c r="I228" s="14"/>
    </row>
    <row r="229" spans="9:9" x14ac:dyDescent="0.25">
      <c r="I229" s="14"/>
    </row>
    <row r="230" spans="9:9" x14ac:dyDescent="0.25">
      <c r="I230" s="14"/>
    </row>
    <row r="231" spans="9:9" x14ac:dyDescent="0.25">
      <c r="I231" s="14"/>
    </row>
    <row r="232" spans="9:9" x14ac:dyDescent="0.25">
      <c r="I232" s="14"/>
    </row>
    <row r="233" spans="9:9" x14ac:dyDescent="0.25">
      <c r="I233" s="14"/>
    </row>
    <row r="234" spans="9:9" x14ac:dyDescent="0.25">
      <c r="I234" s="14"/>
    </row>
  </sheetData>
  <mergeCells count="1">
    <mergeCell ref="B31:F3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0" orientation="landscape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2"/>
  <sheetViews>
    <sheetView tabSelected="1" workbookViewId="0">
      <selection activeCell="B24" sqref="B24"/>
    </sheetView>
  </sheetViews>
  <sheetFormatPr defaultRowHeight="15" x14ac:dyDescent="0.25"/>
  <cols>
    <col min="1" max="1" width="9.140625" customWidth="1"/>
    <col min="2" max="2" width="89" customWidth="1"/>
  </cols>
  <sheetData>
    <row r="2" spans="1:3" ht="15.75" x14ac:dyDescent="0.25">
      <c r="B2" s="42" t="s">
        <v>69</v>
      </c>
    </row>
    <row r="3" spans="1:3" ht="15.75" x14ac:dyDescent="0.25">
      <c r="B3" s="42"/>
    </row>
    <row r="4" spans="1:3" x14ac:dyDescent="0.25">
      <c r="B4" s="27" t="s">
        <v>64</v>
      </c>
    </row>
    <row r="5" spans="1:3" x14ac:dyDescent="0.25">
      <c r="B5" s="27" t="s">
        <v>65</v>
      </c>
    </row>
    <row r="9" spans="1:3" x14ac:dyDescent="0.25">
      <c r="A9" s="1" t="s">
        <v>0</v>
      </c>
      <c r="B9" s="9" t="s">
        <v>1</v>
      </c>
      <c r="C9" s="4" t="s">
        <v>66</v>
      </c>
    </row>
    <row r="10" spans="1:3" x14ac:dyDescent="0.25">
      <c r="A10" s="3" t="s">
        <v>3</v>
      </c>
      <c r="B10" s="3" t="s">
        <v>30</v>
      </c>
      <c r="C10" s="41" t="s">
        <v>67</v>
      </c>
    </row>
    <row r="11" spans="1:3" x14ac:dyDescent="0.25">
      <c r="A11" s="13" t="s">
        <v>4</v>
      </c>
      <c r="B11" s="52" t="s">
        <v>35</v>
      </c>
      <c r="C11" s="17">
        <v>100</v>
      </c>
    </row>
    <row r="12" spans="1:3" x14ac:dyDescent="0.25">
      <c r="A12" s="1" t="s">
        <v>7</v>
      </c>
      <c r="B12" s="52" t="s">
        <v>36</v>
      </c>
      <c r="C12" s="17">
        <v>100</v>
      </c>
    </row>
    <row r="13" spans="1:3" x14ac:dyDescent="0.25">
      <c r="A13" s="1" t="s">
        <v>8</v>
      </c>
      <c r="B13" s="52" t="s">
        <v>37</v>
      </c>
      <c r="C13" s="17">
        <v>100</v>
      </c>
    </row>
    <row r="14" spans="1:3" x14ac:dyDescent="0.25">
      <c r="A14" s="1" t="s">
        <v>5</v>
      </c>
      <c r="B14" s="52" t="s">
        <v>38</v>
      </c>
      <c r="C14" s="17">
        <v>100</v>
      </c>
    </row>
    <row r="15" spans="1:3" x14ac:dyDescent="0.25">
      <c r="A15" s="1" t="s">
        <v>11</v>
      </c>
      <c r="B15" s="52" t="s">
        <v>39</v>
      </c>
      <c r="C15" s="17">
        <v>100</v>
      </c>
    </row>
    <row r="16" spans="1:3" x14ac:dyDescent="0.25">
      <c r="A16" s="1" t="s">
        <v>17</v>
      </c>
      <c r="B16" s="52" t="s">
        <v>40</v>
      </c>
      <c r="C16" s="17">
        <v>100</v>
      </c>
    </row>
    <row r="17" spans="1:3" x14ac:dyDescent="0.25">
      <c r="A17" s="1" t="s">
        <v>41</v>
      </c>
      <c r="B17" s="52" t="s">
        <v>42</v>
      </c>
      <c r="C17" s="17">
        <v>100</v>
      </c>
    </row>
    <row r="18" spans="1:3" x14ac:dyDescent="0.25">
      <c r="A18" s="1" t="s">
        <v>44</v>
      </c>
      <c r="B18" s="52" t="s">
        <v>45</v>
      </c>
      <c r="C18" s="17">
        <v>100</v>
      </c>
    </row>
    <row r="19" spans="1:3" x14ac:dyDescent="0.25">
      <c r="A19" s="1" t="s">
        <v>47</v>
      </c>
      <c r="B19" s="4" t="s">
        <v>46</v>
      </c>
      <c r="C19" s="17">
        <v>100</v>
      </c>
    </row>
    <row r="20" spans="1:3" x14ac:dyDescent="0.25">
      <c r="A20" s="1" t="s">
        <v>48</v>
      </c>
      <c r="B20" s="4" t="s">
        <v>68</v>
      </c>
      <c r="C20" s="17">
        <v>100</v>
      </c>
    </row>
    <row r="25" spans="1:3" x14ac:dyDescent="0.25">
      <c r="B25" s="18" t="s">
        <v>27</v>
      </c>
    </row>
    <row r="26" spans="1:3" x14ac:dyDescent="0.25">
      <c r="B26" s="40" t="s">
        <v>28</v>
      </c>
    </row>
    <row r="27" spans="1:3" x14ac:dyDescent="0.25">
      <c r="B27" s="40" t="s">
        <v>29</v>
      </c>
    </row>
    <row r="28" spans="1:3" x14ac:dyDescent="0.25">
      <c r="B28" s="40"/>
    </row>
    <row r="29" spans="1:3" x14ac:dyDescent="0.25">
      <c r="B29" s="40"/>
    </row>
    <row r="30" spans="1:3" x14ac:dyDescent="0.25">
      <c r="B30" s="40"/>
    </row>
    <row r="31" spans="1:3" x14ac:dyDescent="0.25">
      <c r="B31" s="14"/>
    </row>
    <row r="32" spans="1:3" x14ac:dyDescent="0.25">
      <c r="B32" s="37" t="s">
        <v>70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Jucier Lopes Paiva</cp:lastModifiedBy>
  <cp:lastPrinted>2019-11-14T11:36:48Z</cp:lastPrinted>
  <dcterms:created xsi:type="dcterms:W3CDTF">2013-11-05T16:50:07Z</dcterms:created>
  <dcterms:modified xsi:type="dcterms:W3CDTF">2020-02-04T13:28:55Z</dcterms:modified>
</cp:coreProperties>
</file>